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5520" tabRatio="500" activeTab="3"/>
  </bookViews>
  <sheets>
    <sheet name="Sample Entropy Calculation" sheetId="1" r:id="rId1"/>
    <sheet name="Student Entropy Calculator" sheetId="3" r:id="rId2"/>
    <sheet name="Cardinality and Entropy" sheetId="5" r:id="rId3"/>
    <sheet name="An Example from Charles" sheetId="6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6" l="1"/>
  <c r="H22" i="6"/>
  <c r="H23" i="6"/>
  <c r="H24" i="6"/>
  <c r="H21" i="6"/>
  <c r="B24" i="6"/>
  <c r="I21" i="6"/>
  <c r="I22" i="6"/>
  <c r="I23" i="6"/>
  <c r="I24" i="6"/>
  <c r="I25" i="6"/>
  <c r="H25" i="6"/>
  <c r="G18" i="6"/>
  <c r="H17" i="6"/>
  <c r="H16" i="6"/>
  <c r="I16" i="6"/>
  <c r="I17" i="6"/>
  <c r="I18" i="6"/>
  <c r="H18" i="6"/>
  <c r="C17" i="6"/>
  <c r="C18" i="6"/>
  <c r="C19" i="6"/>
  <c r="C20" i="6"/>
  <c r="C21" i="6"/>
  <c r="C22" i="6"/>
  <c r="C23" i="6"/>
  <c r="C16" i="6"/>
  <c r="D16" i="6"/>
  <c r="D17" i="6"/>
  <c r="D18" i="6"/>
  <c r="D19" i="6"/>
  <c r="D20" i="6"/>
  <c r="D21" i="6"/>
  <c r="D22" i="6"/>
  <c r="D23" i="6"/>
  <c r="D24" i="6"/>
  <c r="C24" i="6"/>
  <c r="C9" i="5"/>
  <c r="C10" i="5"/>
  <c r="D10" i="5"/>
  <c r="D11" i="5"/>
  <c r="B11" i="5"/>
  <c r="C10" i="3"/>
  <c r="C3" i="3"/>
  <c r="C4" i="3"/>
  <c r="C5" i="3"/>
  <c r="C6" i="3"/>
  <c r="C7" i="3"/>
  <c r="C8" i="3"/>
  <c r="C9" i="3"/>
  <c r="C2" i="3"/>
  <c r="L3" i="6"/>
  <c r="L4" i="6"/>
  <c r="L5" i="6"/>
  <c r="L6" i="6"/>
  <c r="L7" i="6"/>
  <c r="L8" i="6"/>
  <c r="L9" i="6"/>
  <c r="L2" i="6"/>
  <c r="L10" i="6"/>
  <c r="M3" i="6"/>
  <c r="M4" i="6"/>
  <c r="M5" i="6"/>
  <c r="M6" i="6"/>
  <c r="M7" i="6"/>
  <c r="M8" i="6"/>
  <c r="M9" i="6"/>
  <c r="M2" i="6"/>
  <c r="G10" i="6"/>
  <c r="H3" i="6"/>
  <c r="H4" i="6"/>
  <c r="H5" i="6"/>
  <c r="H6" i="6"/>
  <c r="H7" i="6"/>
  <c r="H8" i="6"/>
  <c r="H9" i="6"/>
  <c r="B10" i="6"/>
  <c r="C3" i="6"/>
  <c r="C4" i="6"/>
  <c r="C5" i="6"/>
  <c r="C6" i="6"/>
  <c r="C7" i="6"/>
  <c r="C8" i="6"/>
  <c r="C9" i="6"/>
  <c r="H2" i="6"/>
  <c r="N2" i="6"/>
  <c r="N3" i="6"/>
  <c r="N4" i="6"/>
  <c r="N5" i="6"/>
  <c r="N6" i="6"/>
  <c r="N7" i="6"/>
  <c r="N8" i="6"/>
  <c r="N9" i="6"/>
  <c r="N10" i="6"/>
  <c r="M10" i="6"/>
  <c r="I2" i="6"/>
  <c r="I3" i="6"/>
  <c r="I4" i="6"/>
  <c r="I5" i="6"/>
  <c r="I6" i="6"/>
  <c r="I7" i="6"/>
  <c r="I8" i="6"/>
  <c r="I9" i="6"/>
  <c r="I10" i="6"/>
  <c r="H10" i="6"/>
  <c r="C2" i="6"/>
  <c r="D2" i="6"/>
  <c r="D3" i="6"/>
  <c r="D4" i="6"/>
  <c r="D5" i="6"/>
  <c r="D6" i="6"/>
  <c r="D7" i="6"/>
  <c r="D8" i="6"/>
  <c r="D9" i="6"/>
  <c r="D10" i="6"/>
  <c r="H27" i="5"/>
  <c r="H28" i="5"/>
  <c r="H29" i="5"/>
  <c r="H30" i="5"/>
  <c r="H31" i="5"/>
  <c r="H26" i="5"/>
  <c r="H16" i="5"/>
  <c r="H17" i="5"/>
  <c r="H18" i="5"/>
  <c r="H19" i="5"/>
  <c r="H20" i="5"/>
  <c r="H15" i="5"/>
  <c r="I26" i="5"/>
  <c r="I27" i="5"/>
  <c r="I28" i="5"/>
  <c r="I29" i="5"/>
  <c r="I30" i="5"/>
  <c r="I31" i="5"/>
  <c r="I32" i="5"/>
  <c r="G32" i="5"/>
  <c r="I15" i="5"/>
  <c r="I16" i="5"/>
  <c r="I17" i="5"/>
  <c r="I18" i="5"/>
  <c r="I19" i="5"/>
  <c r="I20" i="5"/>
  <c r="I21" i="5"/>
  <c r="G21" i="5"/>
  <c r="N14" i="5"/>
  <c r="I8" i="5"/>
  <c r="D4" i="5"/>
  <c r="M3" i="5"/>
  <c r="M4" i="5"/>
  <c r="M5" i="5"/>
  <c r="M6" i="5"/>
  <c r="M7" i="5"/>
  <c r="M8" i="5"/>
  <c r="M9" i="5"/>
  <c r="M10" i="5"/>
  <c r="M11" i="5"/>
  <c r="M12" i="5"/>
  <c r="M13" i="5"/>
  <c r="M2" i="5"/>
  <c r="L14" i="5"/>
  <c r="H3" i="5"/>
  <c r="H4" i="5"/>
  <c r="H5" i="5"/>
  <c r="H6" i="5"/>
  <c r="H7" i="5"/>
  <c r="H2" i="5"/>
  <c r="G8" i="5"/>
  <c r="C3" i="5"/>
  <c r="C2" i="5"/>
  <c r="B4" i="5"/>
  <c r="N13" i="5"/>
  <c r="N12" i="5"/>
  <c r="N11" i="5"/>
  <c r="N10" i="5"/>
  <c r="N9" i="5"/>
  <c r="N8" i="5"/>
  <c r="N7" i="5"/>
  <c r="N6" i="5"/>
  <c r="N5" i="5"/>
  <c r="N4" i="5"/>
  <c r="N3" i="5"/>
  <c r="N2" i="5"/>
  <c r="I7" i="5"/>
  <c r="I6" i="5"/>
  <c r="I5" i="5"/>
  <c r="I4" i="5"/>
  <c r="I3" i="5"/>
  <c r="I2" i="5"/>
  <c r="D3" i="5"/>
  <c r="D2" i="5"/>
  <c r="B10" i="3"/>
  <c r="H2" i="3"/>
  <c r="I2" i="3"/>
  <c r="H3" i="3"/>
  <c r="I3" i="3"/>
  <c r="H4" i="3"/>
  <c r="I4" i="3"/>
  <c r="H5" i="3"/>
  <c r="I5" i="3"/>
  <c r="H6" i="3"/>
  <c r="I6" i="3"/>
  <c r="H7" i="3"/>
  <c r="I7" i="3"/>
  <c r="H8" i="3"/>
  <c r="I8" i="3"/>
  <c r="H9" i="3"/>
  <c r="I9" i="3"/>
  <c r="I10" i="3"/>
  <c r="H10" i="3"/>
  <c r="G10" i="3"/>
  <c r="D8" i="3"/>
  <c r="D9" i="3"/>
  <c r="D2" i="3"/>
  <c r="D3" i="3"/>
  <c r="D4" i="3"/>
  <c r="D5" i="3"/>
  <c r="D6" i="3"/>
  <c r="D7" i="3"/>
  <c r="D10" i="3"/>
  <c r="C2" i="1"/>
  <c r="D2" i="1"/>
  <c r="C3" i="1"/>
  <c r="D3" i="1"/>
  <c r="C4" i="1"/>
  <c r="D4" i="1"/>
  <c r="C5" i="1"/>
  <c r="D5" i="1"/>
  <c r="C6" i="1"/>
  <c r="D6" i="1"/>
  <c r="C7" i="1"/>
  <c r="D7" i="1"/>
  <c r="D8" i="1"/>
  <c r="C8" i="1"/>
  <c r="B8" i="1"/>
</calcChain>
</file>

<file path=xl/sharedStrings.xml><?xml version="1.0" encoding="utf-8"?>
<sst xmlns="http://schemas.openxmlformats.org/spreadsheetml/2006/main" count="51" uniqueCount="7">
  <si>
    <t>Interval Class</t>
  </si>
  <si>
    <t>Count (from histogram)</t>
  </si>
  <si>
    <t>Entropy calculation</t>
  </si>
  <si>
    <r>
      <t>% of total histogram (</t>
    </r>
    <r>
      <rPr>
        <b/>
        <i/>
        <sz val="12"/>
        <color theme="1"/>
        <rFont val="Calibri"/>
        <scheme val="minor"/>
      </rPr>
      <t>p</t>
    </r>
    <r>
      <rPr>
        <b/>
        <sz val="12"/>
        <color theme="1"/>
        <rFont val="Calibri"/>
        <family val="2"/>
        <scheme val="minor"/>
      </rPr>
      <t>)</t>
    </r>
  </si>
  <si>
    <t>Recalibrating Charles' "Bad" beat by adding 1.5 to every value</t>
  </si>
  <si>
    <t>`</t>
  </si>
  <si>
    <t>Demonstration of the Limit of the Entropy Value Based on Number of Interval Classes (relative to Log(2))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</si>
</sst>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150" zoomScaleNormal="150" zoomScalePageLayoutView="150" workbookViewId="0">
      <selection sqref="A1:D7"/>
    </sheetView>
  </sheetViews>
  <sheetFormatPr baseColWidth="10" defaultRowHeight="15" x14ac:dyDescent="0"/>
  <cols>
    <col min="1" max="1" width="12.5" customWidth="1"/>
    <col min="3" max="3" width="12.83203125" customWidth="1"/>
  </cols>
  <sheetData>
    <row r="1" spans="1:4" s="1" customFormat="1" ht="36" customHeight="1">
      <c r="A1" s="2" t="s">
        <v>0</v>
      </c>
      <c r="B1" s="2" t="s">
        <v>1</v>
      </c>
      <c r="C1" s="2" t="s">
        <v>3</v>
      </c>
      <c r="D1" s="2" t="s">
        <v>2</v>
      </c>
    </row>
    <row r="2" spans="1:4">
      <c r="A2">
        <v>1</v>
      </c>
      <c r="B2">
        <v>2</v>
      </c>
      <c r="C2">
        <f t="shared" ref="C2:C7" si="0">(B2/21)</f>
        <v>9.5238095238095233E-2</v>
      </c>
      <c r="D2">
        <f t="shared" ref="D2:D7" si="1">LOG(C2,2)*C2</f>
        <v>-0.32307784978845333</v>
      </c>
    </row>
    <row r="3" spans="1:4">
      <c r="A3">
        <v>2</v>
      </c>
      <c r="B3">
        <v>5</v>
      </c>
      <c r="C3">
        <f t="shared" si="0"/>
        <v>0.23809523809523808</v>
      </c>
      <c r="D3">
        <f t="shared" si="1"/>
        <v>-0.49294983997414238</v>
      </c>
    </row>
    <row r="4" spans="1:4">
      <c r="A4">
        <v>3</v>
      </c>
      <c r="B4">
        <v>4</v>
      </c>
      <c r="C4">
        <f t="shared" si="0"/>
        <v>0.19047619047619047</v>
      </c>
      <c r="D4">
        <f t="shared" si="1"/>
        <v>-0.4556795091007162</v>
      </c>
    </row>
    <row r="5" spans="1:4">
      <c r="A5">
        <v>4</v>
      </c>
      <c r="B5">
        <v>3</v>
      </c>
      <c r="C5">
        <f t="shared" si="0"/>
        <v>0.14285714285714285</v>
      </c>
      <c r="D5">
        <f t="shared" si="1"/>
        <v>-0.40105070315108637</v>
      </c>
    </row>
    <row r="6" spans="1:4">
      <c r="A6">
        <v>5</v>
      </c>
      <c r="B6">
        <v>6</v>
      </c>
      <c r="C6">
        <f t="shared" si="0"/>
        <v>0.2857142857142857</v>
      </c>
      <c r="D6">
        <f t="shared" si="1"/>
        <v>-0.51638712058788683</v>
      </c>
    </row>
    <row r="7" spans="1:4">
      <c r="A7">
        <v>6</v>
      </c>
      <c r="B7">
        <v>1</v>
      </c>
      <c r="C7">
        <f t="shared" si="0"/>
        <v>4.7619047619047616E-2</v>
      </c>
      <c r="D7">
        <f t="shared" si="1"/>
        <v>-0.20915797251327431</v>
      </c>
    </row>
    <row r="8" spans="1:4">
      <c r="B8">
        <f t="shared" ref="B8:D8" si="2">SUM(B2:B7)</f>
        <v>21</v>
      </c>
      <c r="C8">
        <f t="shared" si="2"/>
        <v>0.99999999999999978</v>
      </c>
      <c r="D8">
        <f t="shared" si="2"/>
        <v>-2.3983029951155594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10" sqref="D10"/>
    </sheetView>
  </sheetViews>
  <sheetFormatPr baseColWidth="10" defaultRowHeight="15" x14ac:dyDescent="0"/>
  <sheetData>
    <row r="1" spans="1:9" ht="45">
      <c r="A1" s="2" t="s">
        <v>0</v>
      </c>
      <c r="B1" s="2" t="s">
        <v>1</v>
      </c>
      <c r="C1" s="2" t="s">
        <v>3</v>
      </c>
      <c r="D1" s="2" t="s">
        <v>2</v>
      </c>
      <c r="F1" s="2" t="s">
        <v>0</v>
      </c>
      <c r="G1" s="2" t="s">
        <v>1</v>
      </c>
      <c r="H1" s="2" t="s">
        <v>3</v>
      </c>
      <c r="I1" s="2" t="s">
        <v>2</v>
      </c>
    </row>
    <row r="2" spans="1:9">
      <c r="A2">
        <v>1</v>
      </c>
      <c r="B2">
        <v>2</v>
      </c>
      <c r="C2">
        <f>(B2/$B$10)</f>
        <v>6.6666666666666666E-2</v>
      </c>
      <c r="D2">
        <f t="shared" ref="D2:D9" si="0">LOG(C2,2)*C2</f>
        <v>-0.26045937304056793</v>
      </c>
      <c r="F2">
        <v>1</v>
      </c>
      <c r="G2">
        <v>16</v>
      </c>
      <c r="H2">
        <f>(G2/$B$10)</f>
        <v>0.53333333333333333</v>
      </c>
      <c r="I2">
        <f t="shared" ref="I2:I9" si="1">LOG(H2,2)*H2</f>
        <v>-0.48367498432454331</v>
      </c>
    </row>
    <row r="3" spans="1:9">
      <c r="A3">
        <v>2</v>
      </c>
      <c r="B3">
        <v>4</v>
      </c>
      <c r="C3">
        <f t="shared" ref="C3:C9" si="2">(B3/$B$10)</f>
        <v>0.13333333333333333</v>
      </c>
      <c r="D3">
        <f t="shared" si="0"/>
        <v>-0.3875854127478025</v>
      </c>
      <c r="F3">
        <v>2</v>
      </c>
      <c r="G3">
        <v>16</v>
      </c>
      <c r="H3">
        <f t="shared" ref="H3:H9" si="3">(G3/$B$10)</f>
        <v>0.53333333333333333</v>
      </c>
      <c r="I3">
        <f t="shared" si="1"/>
        <v>-0.48367498432454331</v>
      </c>
    </row>
    <row r="4" spans="1:9">
      <c r="A4">
        <v>3</v>
      </c>
      <c r="B4">
        <v>6</v>
      </c>
      <c r="C4">
        <f t="shared" si="2"/>
        <v>0.2</v>
      </c>
      <c r="D4">
        <f t="shared" si="0"/>
        <v>-0.46438561897747244</v>
      </c>
      <c r="F4">
        <v>3</v>
      </c>
      <c r="G4">
        <v>16</v>
      </c>
      <c r="H4">
        <f t="shared" si="3"/>
        <v>0.53333333333333333</v>
      </c>
      <c r="I4">
        <f t="shared" si="1"/>
        <v>-0.48367498432454331</v>
      </c>
    </row>
    <row r="5" spans="1:9">
      <c r="A5">
        <v>4</v>
      </c>
      <c r="B5">
        <v>6</v>
      </c>
      <c r="C5">
        <f t="shared" si="2"/>
        <v>0.2</v>
      </c>
      <c r="D5">
        <f t="shared" si="0"/>
        <v>-0.46438561897747244</v>
      </c>
      <c r="F5">
        <v>4</v>
      </c>
      <c r="G5">
        <v>16</v>
      </c>
      <c r="H5">
        <f t="shared" si="3"/>
        <v>0.53333333333333333</v>
      </c>
      <c r="I5">
        <f t="shared" si="1"/>
        <v>-0.48367498432454331</v>
      </c>
    </row>
    <row r="6" spans="1:9">
      <c r="A6">
        <v>5</v>
      </c>
      <c r="B6">
        <v>2</v>
      </c>
      <c r="C6">
        <f t="shared" si="2"/>
        <v>6.6666666666666666E-2</v>
      </c>
      <c r="D6">
        <f t="shared" si="0"/>
        <v>-0.26045937304056793</v>
      </c>
      <c r="F6">
        <v>5</v>
      </c>
      <c r="G6">
        <v>16</v>
      </c>
      <c r="H6">
        <f t="shared" si="3"/>
        <v>0.53333333333333333</v>
      </c>
      <c r="I6">
        <f t="shared" si="1"/>
        <v>-0.48367498432454331</v>
      </c>
    </row>
    <row r="7" spans="1:9">
      <c r="A7">
        <v>6</v>
      </c>
      <c r="B7">
        <v>6</v>
      </c>
      <c r="C7">
        <f t="shared" si="2"/>
        <v>0.2</v>
      </c>
      <c r="D7">
        <f t="shared" si="0"/>
        <v>-0.46438561897747244</v>
      </c>
      <c r="F7">
        <v>6</v>
      </c>
      <c r="G7">
        <v>16</v>
      </c>
      <c r="H7">
        <f t="shared" si="3"/>
        <v>0.53333333333333333</v>
      </c>
      <c r="I7">
        <f t="shared" si="1"/>
        <v>-0.48367498432454331</v>
      </c>
    </row>
    <row r="8" spans="1:9">
      <c r="A8">
        <v>7</v>
      </c>
      <c r="B8">
        <v>3</v>
      </c>
      <c r="C8">
        <f t="shared" si="2"/>
        <v>0.1</v>
      </c>
      <c r="D8">
        <f t="shared" si="0"/>
        <v>-0.33219280948873625</v>
      </c>
      <c r="F8">
        <v>7</v>
      </c>
      <c r="G8">
        <v>16</v>
      </c>
      <c r="H8">
        <f t="shared" si="3"/>
        <v>0.53333333333333333</v>
      </c>
      <c r="I8">
        <f t="shared" si="1"/>
        <v>-0.48367498432454331</v>
      </c>
    </row>
    <row r="9" spans="1:9">
      <c r="A9">
        <v>8</v>
      </c>
      <c r="B9">
        <v>1</v>
      </c>
      <c r="C9">
        <f t="shared" si="2"/>
        <v>3.3333333333333333E-2</v>
      </c>
      <c r="D9">
        <f t="shared" si="0"/>
        <v>-0.16356301985361729</v>
      </c>
      <c r="F9">
        <v>8</v>
      </c>
      <c r="G9">
        <v>8</v>
      </c>
      <c r="H9">
        <f t="shared" si="3"/>
        <v>0.26666666666666666</v>
      </c>
      <c r="I9">
        <f t="shared" si="1"/>
        <v>-0.50850415882893829</v>
      </c>
    </row>
    <row r="10" spans="1:9">
      <c r="B10">
        <f>SUM(B2:B9)</f>
        <v>30</v>
      </c>
      <c r="C10">
        <f>SUM(C2:C9)</f>
        <v>1</v>
      </c>
      <c r="D10">
        <f>SUM(D2:D9)</f>
        <v>-2.7974168451037094</v>
      </c>
      <c r="G10">
        <f>SUM(G2:G9)</f>
        <v>120</v>
      </c>
      <c r="H10">
        <f>SUM(H2:H9)</f>
        <v>3.9999999999999996</v>
      </c>
      <c r="I10">
        <f>SUM(I2:I9)</f>
        <v>-3.8942290491007414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N14" sqref="N14"/>
    </sheetView>
  </sheetViews>
  <sheetFormatPr baseColWidth="10" defaultRowHeight="15" x14ac:dyDescent="0"/>
  <sheetData>
    <row r="1" spans="1:14" ht="45">
      <c r="A1" s="2" t="s">
        <v>0</v>
      </c>
      <c r="B1" s="2" t="s">
        <v>1</v>
      </c>
      <c r="C1" s="2" t="s">
        <v>3</v>
      </c>
      <c r="D1" s="2" t="s">
        <v>2</v>
      </c>
      <c r="F1" s="2" t="s">
        <v>0</v>
      </c>
      <c r="G1" s="2" t="s">
        <v>1</v>
      </c>
      <c r="H1" s="2" t="s">
        <v>3</v>
      </c>
      <c r="I1" s="2" t="s">
        <v>2</v>
      </c>
      <c r="K1" s="2" t="s">
        <v>0</v>
      </c>
      <c r="L1" s="2" t="s">
        <v>1</v>
      </c>
      <c r="M1" s="2" t="s">
        <v>3</v>
      </c>
      <c r="N1" s="2" t="s">
        <v>2</v>
      </c>
    </row>
    <row r="2" spans="1:14">
      <c r="A2">
        <v>1</v>
      </c>
      <c r="B2">
        <v>1</v>
      </c>
      <c r="C2">
        <f>(B2/$B$4)</f>
        <v>0.5</v>
      </c>
      <c r="D2">
        <f t="shared" ref="D2:D3" si="0">LOG(C2,2)*C2</f>
        <v>-0.5</v>
      </c>
      <c r="F2">
        <v>1</v>
      </c>
      <c r="G2">
        <v>1</v>
      </c>
      <c r="H2">
        <f>(G2/6)</f>
        <v>0.16666666666666666</v>
      </c>
      <c r="I2">
        <f t="shared" ref="I2:I7" si="1">LOG(H2,2)*H2</f>
        <v>-0.43082708345352599</v>
      </c>
      <c r="K2">
        <v>1</v>
      </c>
      <c r="L2">
        <v>1</v>
      </c>
      <c r="M2">
        <f>(L2/12)</f>
        <v>8.3333333333333329E-2</v>
      </c>
      <c r="N2">
        <f t="shared" ref="N2:N7" si="2">LOG(M2,2)*M2</f>
        <v>-0.29874687506009634</v>
      </c>
    </row>
    <row r="3" spans="1:14">
      <c r="A3">
        <v>2</v>
      </c>
      <c r="B3">
        <v>1</v>
      </c>
      <c r="C3">
        <f>(B3/$B$4)</f>
        <v>0.5</v>
      </c>
      <c r="D3">
        <f t="shared" si="0"/>
        <v>-0.5</v>
      </c>
      <c r="F3">
        <v>2</v>
      </c>
      <c r="G3">
        <v>1</v>
      </c>
      <c r="H3">
        <f t="shared" ref="H3:H7" si="3">(G3/6)</f>
        <v>0.16666666666666666</v>
      </c>
      <c r="I3">
        <f t="shared" si="1"/>
        <v>-0.43082708345352599</v>
      </c>
      <c r="K3">
        <v>2</v>
      </c>
      <c r="L3">
        <v>1</v>
      </c>
      <c r="M3">
        <f t="shared" ref="M3:M13" si="4">(L3/12)</f>
        <v>8.3333333333333329E-2</v>
      </c>
      <c r="N3">
        <f t="shared" si="2"/>
        <v>-0.29874687506009634</v>
      </c>
    </row>
    <row r="4" spans="1:14">
      <c r="B4">
        <f>SUM(B2:B3)</f>
        <v>2</v>
      </c>
      <c r="D4">
        <f>SUM(D2:D3)</f>
        <v>-1</v>
      </c>
      <c r="F4">
        <v>3</v>
      </c>
      <c r="G4">
        <v>1</v>
      </c>
      <c r="H4">
        <f t="shared" si="3"/>
        <v>0.16666666666666666</v>
      </c>
      <c r="I4">
        <f t="shared" si="1"/>
        <v>-0.43082708345352599</v>
      </c>
      <c r="K4">
        <v>3</v>
      </c>
      <c r="L4">
        <v>1</v>
      </c>
      <c r="M4">
        <f t="shared" si="4"/>
        <v>8.3333333333333329E-2</v>
      </c>
      <c r="N4">
        <f t="shared" si="2"/>
        <v>-0.29874687506009634</v>
      </c>
    </row>
    <row r="5" spans="1:14">
      <c r="F5">
        <v>4</v>
      </c>
      <c r="G5">
        <v>1</v>
      </c>
      <c r="H5">
        <f t="shared" si="3"/>
        <v>0.16666666666666666</v>
      </c>
      <c r="I5">
        <f t="shared" si="1"/>
        <v>-0.43082708345352599</v>
      </c>
      <c r="K5">
        <v>4</v>
      </c>
      <c r="L5">
        <v>1</v>
      </c>
      <c r="M5">
        <f t="shared" si="4"/>
        <v>8.3333333333333329E-2</v>
      </c>
      <c r="N5">
        <f t="shared" si="2"/>
        <v>-0.29874687506009634</v>
      </c>
    </row>
    <row r="6" spans="1:14">
      <c r="F6">
        <v>5</v>
      </c>
      <c r="G6">
        <v>1</v>
      </c>
      <c r="H6">
        <f t="shared" si="3"/>
        <v>0.16666666666666666</v>
      </c>
      <c r="I6">
        <f t="shared" si="1"/>
        <v>-0.43082708345352599</v>
      </c>
      <c r="K6">
        <v>5</v>
      </c>
      <c r="L6">
        <v>1</v>
      </c>
      <c r="M6">
        <f t="shared" si="4"/>
        <v>8.3333333333333329E-2</v>
      </c>
      <c r="N6">
        <f t="shared" si="2"/>
        <v>-0.29874687506009634</v>
      </c>
    </row>
    <row r="7" spans="1:14">
      <c r="F7">
        <v>6</v>
      </c>
      <c r="G7">
        <v>1</v>
      </c>
      <c r="H7">
        <f t="shared" si="3"/>
        <v>0.16666666666666666</v>
      </c>
      <c r="I7">
        <f t="shared" si="1"/>
        <v>-0.43082708345352599</v>
      </c>
      <c r="K7">
        <v>6</v>
      </c>
      <c r="L7">
        <v>1</v>
      </c>
      <c r="M7">
        <f t="shared" si="4"/>
        <v>8.3333333333333329E-2</v>
      </c>
      <c r="N7">
        <f t="shared" si="2"/>
        <v>-0.29874687506009634</v>
      </c>
    </row>
    <row r="8" spans="1:14" ht="45">
      <c r="A8" s="2" t="s">
        <v>0</v>
      </c>
      <c r="B8" s="2" t="s">
        <v>1</v>
      </c>
      <c r="C8" s="2" t="s">
        <v>3</v>
      </c>
      <c r="D8" s="2" t="s">
        <v>2</v>
      </c>
      <c r="G8">
        <f>SUM(G2:G7)</f>
        <v>6</v>
      </c>
      <c r="I8">
        <f>SUM(I2:I7)</f>
        <v>-2.5849625007211561</v>
      </c>
      <c r="K8">
        <v>7</v>
      </c>
      <c r="L8">
        <v>1</v>
      </c>
      <c r="M8">
        <f t="shared" si="4"/>
        <v>8.3333333333333329E-2</v>
      </c>
      <c r="N8">
        <f t="shared" ref="N8:N13" si="5">LOG(M8,2)*M8</f>
        <v>-0.29874687506009634</v>
      </c>
    </row>
    <row r="9" spans="1:14">
      <c r="A9">
        <v>1</v>
      </c>
      <c r="B9">
        <v>0</v>
      </c>
      <c r="C9">
        <f>(B9/$B$4)</f>
        <v>0</v>
      </c>
      <c r="D9">
        <v>0</v>
      </c>
      <c r="K9">
        <v>8</v>
      </c>
      <c r="L9">
        <v>1</v>
      </c>
      <c r="M9">
        <f t="shared" si="4"/>
        <v>8.3333333333333329E-2</v>
      </c>
      <c r="N9">
        <f t="shared" si="5"/>
        <v>-0.29874687506009634</v>
      </c>
    </row>
    <row r="10" spans="1:14">
      <c r="A10">
        <v>2</v>
      </c>
      <c r="B10">
        <v>2</v>
      </c>
      <c r="C10">
        <f>(B10/$B$4)</f>
        <v>1</v>
      </c>
      <c r="D10">
        <f t="shared" ref="D10" si="6">LOG(C10,2)*C10</f>
        <v>0</v>
      </c>
      <c r="K10">
        <v>9</v>
      </c>
      <c r="L10">
        <v>1</v>
      </c>
      <c r="M10">
        <f t="shared" si="4"/>
        <v>8.3333333333333329E-2</v>
      </c>
      <c r="N10">
        <f t="shared" si="5"/>
        <v>-0.29874687506009634</v>
      </c>
    </row>
    <row r="11" spans="1:14">
      <c r="B11">
        <f>SUM(B9:B10)</f>
        <v>2</v>
      </c>
      <c r="D11">
        <f>SUM(D9:D10)</f>
        <v>0</v>
      </c>
      <c r="K11">
        <v>10</v>
      </c>
      <c r="L11">
        <v>1</v>
      </c>
      <c r="M11">
        <f t="shared" si="4"/>
        <v>8.3333333333333329E-2</v>
      </c>
      <c r="N11">
        <f t="shared" si="5"/>
        <v>-0.29874687506009634</v>
      </c>
    </row>
    <row r="12" spans="1:14">
      <c r="K12">
        <v>11</v>
      </c>
      <c r="L12">
        <v>1</v>
      </c>
      <c r="M12">
        <f t="shared" si="4"/>
        <v>8.3333333333333329E-2</v>
      </c>
      <c r="N12">
        <f t="shared" si="5"/>
        <v>-0.29874687506009634</v>
      </c>
    </row>
    <row r="13" spans="1:14">
      <c r="K13">
        <v>12</v>
      </c>
      <c r="L13">
        <v>1</v>
      </c>
      <c r="M13">
        <f t="shared" si="4"/>
        <v>8.3333333333333329E-2</v>
      </c>
      <c r="N13">
        <f t="shared" si="5"/>
        <v>-0.29874687506009634</v>
      </c>
    </row>
    <row r="14" spans="1:14" ht="45">
      <c r="F14" s="2" t="s">
        <v>0</v>
      </c>
      <c r="G14" s="2" t="s">
        <v>1</v>
      </c>
      <c r="H14" s="2" t="s">
        <v>3</v>
      </c>
      <c r="I14" s="2" t="s">
        <v>2</v>
      </c>
      <c r="L14">
        <f>SUM(L2:L13)</f>
        <v>12</v>
      </c>
      <c r="N14">
        <f>SUM(N2:N13)</f>
        <v>-3.5849625007211561</v>
      </c>
    </row>
    <row r="15" spans="1:14">
      <c r="F15">
        <v>1</v>
      </c>
      <c r="G15">
        <v>4</v>
      </c>
      <c r="H15">
        <f>(G15/24)</f>
        <v>0.16666666666666666</v>
      </c>
      <c r="I15">
        <f t="shared" ref="I15:I20" si="7">LOG(H15,2)*H15</f>
        <v>-0.43082708345352599</v>
      </c>
    </row>
    <row r="16" spans="1:14">
      <c r="F16">
        <v>2</v>
      </c>
      <c r="G16">
        <v>4</v>
      </c>
      <c r="H16">
        <f t="shared" ref="H16:H20" si="8">(G16/24)</f>
        <v>0.16666666666666666</v>
      </c>
      <c r="I16">
        <f t="shared" si="7"/>
        <v>-0.43082708345352599</v>
      </c>
    </row>
    <row r="17" spans="6:9">
      <c r="F17">
        <v>3</v>
      </c>
      <c r="G17">
        <v>4</v>
      </c>
      <c r="H17">
        <f t="shared" si="8"/>
        <v>0.16666666666666666</v>
      </c>
      <c r="I17">
        <f t="shared" si="7"/>
        <v>-0.43082708345352599</v>
      </c>
    </row>
    <row r="18" spans="6:9">
      <c r="F18">
        <v>4</v>
      </c>
      <c r="G18">
        <v>4</v>
      </c>
      <c r="H18">
        <f t="shared" si="8"/>
        <v>0.16666666666666666</v>
      </c>
      <c r="I18">
        <f t="shared" si="7"/>
        <v>-0.43082708345352599</v>
      </c>
    </row>
    <row r="19" spans="6:9">
      <c r="F19">
        <v>5</v>
      </c>
      <c r="G19">
        <v>4</v>
      </c>
      <c r="H19">
        <f t="shared" si="8"/>
        <v>0.16666666666666666</v>
      </c>
      <c r="I19">
        <f t="shared" si="7"/>
        <v>-0.43082708345352599</v>
      </c>
    </row>
    <row r="20" spans="6:9">
      <c r="F20">
        <v>6</v>
      </c>
      <c r="G20">
        <v>4</v>
      </c>
      <c r="H20">
        <f t="shared" si="8"/>
        <v>0.16666666666666666</v>
      </c>
      <c r="I20">
        <f t="shared" si="7"/>
        <v>-0.43082708345352599</v>
      </c>
    </row>
    <row r="21" spans="6:9">
      <c r="G21">
        <f>SUM(G15:G20)</f>
        <v>24</v>
      </c>
      <c r="I21">
        <f>SUM(I15:I20)</f>
        <v>-2.5849625007211561</v>
      </c>
    </row>
    <row r="25" spans="6:9" ht="45">
      <c r="F25" s="2" t="s">
        <v>0</v>
      </c>
      <c r="G25" s="2" t="s">
        <v>1</v>
      </c>
      <c r="H25" s="2" t="s">
        <v>3</v>
      </c>
      <c r="I25" s="2" t="s">
        <v>2</v>
      </c>
    </row>
    <row r="26" spans="6:9">
      <c r="F26">
        <v>1</v>
      </c>
      <c r="G26">
        <v>2</v>
      </c>
      <c r="H26">
        <f>(G26/24)</f>
        <v>8.3333333333333329E-2</v>
      </c>
      <c r="I26">
        <f t="shared" ref="I26:I31" si="9">LOG(H26,2)*H26</f>
        <v>-0.29874687506009634</v>
      </c>
    </row>
    <row r="27" spans="6:9">
      <c r="F27">
        <v>2</v>
      </c>
      <c r="G27">
        <v>1</v>
      </c>
      <c r="H27">
        <f t="shared" ref="H27:H31" si="10">(G27/24)</f>
        <v>4.1666666666666664E-2</v>
      </c>
      <c r="I27">
        <f t="shared" si="9"/>
        <v>-0.19104010419671485</v>
      </c>
    </row>
    <row r="28" spans="6:9">
      <c r="F28">
        <v>3</v>
      </c>
      <c r="G28">
        <v>4</v>
      </c>
      <c r="H28">
        <f t="shared" si="10"/>
        <v>0.16666666666666666</v>
      </c>
      <c r="I28">
        <f t="shared" si="9"/>
        <v>-0.43082708345352599</v>
      </c>
    </row>
    <row r="29" spans="6:9">
      <c r="F29">
        <v>4</v>
      </c>
      <c r="G29">
        <v>5</v>
      </c>
      <c r="H29">
        <f t="shared" si="10"/>
        <v>0.20833333333333334</v>
      </c>
      <c r="I29">
        <f t="shared" si="9"/>
        <v>-0.47146550121537373</v>
      </c>
    </row>
    <row r="30" spans="6:9">
      <c r="F30">
        <v>5</v>
      </c>
      <c r="G30">
        <v>6</v>
      </c>
      <c r="H30">
        <f t="shared" si="10"/>
        <v>0.25</v>
      </c>
      <c r="I30">
        <f t="shared" si="9"/>
        <v>-0.5</v>
      </c>
    </row>
    <row r="31" spans="6:9">
      <c r="F31">
        <v>6</v>
      </c>
      <c r="G31">
        <v>3</v>
      </c>
      <c r="H31">
        <f t="shared" si="10"/>
        <v>0.125</v>
      </c>
      <c r="I31">
        <f t="shared" si="9"/>
        <v>-0.375</v>
      </c>
    </row>
    <row r="32" spans="6:9">
      <c r="G32">
        <f>SUM(G26:G31)</f>
        <v>21</v>
      </c>
      <c r="I32">
        <f>SUM(I26:I31)</f>
        <v>-2.2670795639257109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A15" sqref="A15"/>
    </sheetView>
  </sheetViews>
  <sheetFormatPr baseColWidth="10" defaultRowHeight="15" x14ac:dyDescent="0"/>
  <sheetData>
    <row r="1" spans="1:14" ht="45">
      <c r="A1" s="2" t="s">
        <v>0</v>
      </c>
      <c r="B1" s="2" t="s">
        <v>1</v>
      </c>
      <c r="C1" s="2" t="s">
        <v>3</v>
      </c>
      <c r="D1" s="2" t="s">
        <v>2</v>
      </c>
      <c r="F1" s="2" t="s">
        <v>0</v>
      </c>
      <c r="G1" s="2" t="s">
        <v>1</v>
      </c>
      <c r="H1" s="2" t="s">
        <v>3</v>
      </c>
      <c r="I1" s="2" t="s">
        <v>2</v>
      </c>
      <c r="K1" s="2" t="s">
        <v>0</v>
      </c>
      <c r="L1" s="2" t="s">
        <v>1</v>
      </c>
      <c r="M1" s="2" t="s">
        <v>3</v>
      </c>
      <c r="N1" s="2" t="s">
        <v>2</v>
      </c>
    </row>
    <row r="2" spans="1:14">
      <c r="A2">
        <v>1</v>
      </c>
      <c r="B2">
        <v>4</v>
      </c>
      <c r="C2">
        <f>(B2/$B$10)</f>
        <v>0.14285714285714285</v>
      </c>
      <c r="D2">
        <f t="shared" ref="D2:D9" si="0">LOG(C2,2)*C2</f>
        <v>-0.40105070315108637</v>
      </c>
      <c r="F2">
        <v>1</v>
      </c>
      <c r="G2">
        <v>1</v>
      </c>
      <c r="H2">
        <f>(G2/$G$10)</f>
        <v>6.6666666666666666E-2</v>
      </c>
      <c r="I2">
        <f t="shared" ref="I2:I9" si="1">LOG(H2,2)*H2</f>
        <v>-0.26045937304056793</v>
      </c>
      <c r="K2">
        <v>1</v>
      </c>
      <c r="L2">
        <f>(G2)+1.5</f>
        <v>2.5</v>
      </c>
      <c r="M2">
        <f>(L2/$L$10)</f>
        <v>9.2592592592592587E-2</v>
      </c>
      <c r="N2">
        <f t="shared" ref="N2:N9" si="2">LOG(M2,2)*M2</f>
        <v>-0.31786661178482467</v>
      </c>
    </row>
    <row r="3" spans="1:14">
      <c r="A3">
        <v>2</v>
      </c>
      <c r="B3">
        <v>3</v>
      </c>
      <c r="C3">
        <f t="shared" ref="C3:C9" si="3">(B3/$B$10)</f>
        <v>0.10714285714285714</v>
      </c>
      <c r="D3">
        <f t="shared" si="0"/>
        <v>-0.34525633085747659</v>
      </c>
      <c r="F3">
        <v>2</v>
      </c>
      <c r="G3">
        <v>1</v>
      </c>
      <c r="H3">
        <f t="shared" ref="H3:H9" si="4">(G3/$G$10)</f>
        <v>6.6666666666666666E-2</v>
      </c>
      <c r="I3">
        <f t="shared" si="1"/>
        <v>-0.26045937304056793</v>
      </c>
      <c r="K3">
        <v>2</v>
      </c>
      <c r="L3">
        <f t="shared" ref="L3:L9" si="5">(G3)+1.5</f>
        <v>2.5</v>
      </c>
      <c r="M3">
        <f t="shared" ref="M3:M9" si="6">(L3/$L$10)</f>
        <v>9.2592592592592587E-2</v>
      </c>
      <c r="N3">
        <f t="shared" si="2"/>
        <v>-0.31786661178482467</v>
      </c>
    </row>
    <row r="4" spans="1:14">
      <c r="A4">
        <v>3</v>
      </c>
      <c r="B4">
        <v>4</v>
      </c>
      <c r="C4">
        <f t="shared" si="3"/>
        <v>0.14285714285714285</v>
      </c>
      <c r="D4">
        <f t="shared" si="0"/>
        <v>-0.40105070315108637</v>
      </c>
      <c r="F4">
        <v>3</v>
      </c>
      <c r="G4">
        <v>3</v>
      </c>
      <c r="H4">
        <f t="shared" si="4"/>
        <v>0.2</v>
      </c>
      <c r="I4">
        <f t="shared" si="1"/>
        <v>-0.46438561897747244</v>
      </c>
      <c r="K4">
        <v>3</v>
      </c>
      <c r="L4">
        <f t="shared" si="5"/>
        <v>4.5</v>
      </c>
      <c r="M4">
        <f t="shared" si="6"/>
        <v>0.16666666666666666</v>
      </c>
      <c r="N4">
        <f t="shared" si="2"/>
        <v>-0.43082708345352599</v>
      </c>
    </row>
    <row r="5" spans="1:14">
      <c r="A5">
        <v>4</v>
      </c>
      <c r="B5">
        <v>2</v>
      </c>
      <c r="C5">
        <f t="shared" si="3"/>
        <v>7.1428571428571425E-2</v>
      </c>
      <c r="D5">
        <f t="shared" si="0"/>
        <v>-0.27195392300411458</v>
      </c>
      <c r="F5">
        <v>4</v>
      </c>
      <c r="G5">
        <v>3</v>
      </c>
      <c r="H5">
        <f t="shared" si="4"/>
        <v>0.2</v>
      </c>
      <c r="I5">
        <f t="shared" si="1"/>
        <v>-0.46438561897747244</v>
      </c>
      <c r="K5">
        <v>4</v>
      </c>
      <c r="L5">
        <f t="shared" si="5"/>
        <v>4.5</v>
      </c>
      <c r="M5">
        <f t="shared" si="6"/>
        <v>0.16666666666666666</v>
      </c>
      <c r="N5">
        <f t="shared" si="2"/>
        <v>-0.43082708345352599</v>
      </c>
    </row>
    <row r="6" spans="1:14">
      <c r="A6">
        <v>5</v>
      </c>
      <c r="B6">
        <v>4</v>
      </c>
      <c r="C6">
        <f t="shared" si="3"/>
        <v>0.14285714285714285</v>
      </c>
      <c r="D6">
        <f t="shared" si="0"/>
        <v>-0.40105070315108637</v>
      </c>
      <c r="F6">
        <v>5</v>
      </c>
      <c r="G6">
        <v>2</v>
      </c>
      <c r="H6">
        <f t="shared" si="4"/>
        <v>0.13333333333333333</v>
      </c>
      <c r="I6">
        <f t="shared" si="1"/>
        <v>-0.3875854127478025</v>
      </c>
      <c r="K6">
        <v>5</v>
      </c>
      <c r="L6">
        <f t="shared" si="5"/>
        <v>3.5</v>
      </c>
      <c r="M6">
        <f t="shared" si="6"/>
        <v>0.12962962962962962</v>
      </c>
      <c r="N6">
        <f t="shared" si="2"/>
        <v>-0.38208755668038979</v>
      </c>
    </row>
    <row r="7" spans="1:14">
      <c r="A7">
        <v>6</v>
      </c>
      <c r="B7">
        <v>5</v>
      </c>
      <c r="C7">
        <f t="shared" si="3"/>
        <v>0.17857142857142858</v>
      </c>
      <c r="D7">
        <f t="shared" si="0"/>
        <v>-0.44382621913754322</v>
      </c>
      <c r="F7">
        <v>6</v>
      </c>
      <c r="G7">
        <v>1</v>
      </c>
      <c r="H7">
        <f t="shared" si="4"/>
        <v>6.6666666666666666E-2</v>
      </c>
      <c r="I7">
        <f t="shared" si="1"/>
        <v>-0.26045937304056793</v>
      </c>
      <c r="K7">
        <v>6</v>
      </c>
      <c r="L7">
        <f t="shared" si="5"/>
        <v>2.5</v>
      </c>
      <c r="M7">
        <f t="shared" si="6"/>
        <v>9.2592592592592587E-2</v>
      </c>
      <c r="N7">
        <f t="shared" si="2"/>
        <v>-0.31786661178482467</v>
      </c>
    </row>
    <row r="8" spans="1:14">
      <c r="A8">
        <v>7</v>
      </c>
      <c r="B8">
        <v>4</v>
      </c>
      <c r="C8">
        <f t="shared" si="3"/>
        <v>0.14285714285714285</v>
      </c>
      <c r="D8">
        <f t="shared" si="0"/>
        <v>-0.40105070315108637</v>
      </c>
      <c r="F8">
        <v>7</v>
      </c>
      <c r="G8">
        <v>3</v>
      </c>
      <c r="H8">
        <f t="shared" si="4"/>
        <v>0.2</v>
      </c>
      <c r="I8">
        <f t="shared" si="1"/>
        <v>-0.46438561897747244</v>
      </c>
      <c r="K8">
        <v>7</v>
      </c>
      <c r="L8">
        <f t="shared" si="5"/>
        <v>4.5</v>
      </c>
      <c r="M8">
        <f t="shared" si="6"/>
        <v>0.16666666666666666</v>
      </c>
      <c r="N8">
        <f t="shared" si="2"/>
        <v>-0.43082708345352599</v>
      </c>
    </row>
    <row r="9" spans="1:14">
      <c r="A9">
        <v>8</v>
      </c>
      <c r="B9">
        <v>2</v>
      </c>
      <c r="C9">
        <f t="shared" si="3"/>
        <v>7.1428571428571425E-2</v>
      </c>
      <c r="D9">
        <f t="shared" si="0"/>
        <v>-0.27195392300411458</v>
      </c>
      <c r="F9">
        <v>8</v>
      </c>
      <c r="G9">
        <v>1</v>
      </c>
      <c r="H9">
        <f t="shared" si="4"/>
        <v>6.6666666666666666E-2</v>
      </c>
      <c r="I9">
        <f t="shared" si="1"/>
        <v>-0.26045937304056793</v>
      </c>
      <c r="K9">
        <v>8</v>
      </c>
      <c r="L9">
        <f t="shared" si="5"/>
        <v>2.5</v>
      </c>
      <c r="M9">
        <f t="shared" si="6"/>
        <v>9.2592592592592587E-2</v>
      </c>
      <c r="N9">
        <f t="shared" si="2"/>
        <v>-0.31786661178482467</v>
      </c>
    </row>
    <row r="10" spans="1:14">
      <c r="B10" s="3">
        <f>SUM(B2:B9)</f>
        <v>28</v>
      </c>
      <c r="C10" t="s">
        <v>5</v>
      </c>
      <c r="D10">
        <f>SUM(D2:D9)</f>
        <v>-2.937193208607594</v>
      </c>
      <c r="G10" s="3">
        <f>SUM(G2:G9)</f>
        <v>15</v>
      </c>
      <c r="H10">
        <f>SUM(H2:H9)</f>
        <v>1</v>
      </c>
      <c r="I10">
        <f>SUM(I2:I9)</f>
        <v>-2.8225797618424915</v>
      </c>
      <c r="L10" s="3">
        <f>SUM(L2:L9)</f>
        <v>27</v>
      </c>
      <c r="M10">
        <f>SUM(M2:M9)</f>
        <v>0.99999999999999989</v>
      </c>
      <c r="N10">
        <f>SUM(N2:N9)</f>
        <v>-2.9460352541802663</v>
      </c>
    </row>
    <row r="12" spans="1:14">
      <c r="K12" t="s">
        <v>4</v>
      </c>
    </row>
    <row r="14" spans="1:14">
      <c r="A14" t="s">
        <v>6</v>
      </c>
    </row>
    <row r="16" spans="1:14">
      <c r="A16">
        <v>1</v>
      </c>
      <c r="B16">
        <v>2</v>
      </c>
      <c r="C16">
        <f>(B16/$B$24)</f>
        <v>0.125</v>
      </c>
      <c r="D16">
        <f t="shared" ref="D16:D23" si="7">LOG(C16,2)*C16</f>
        <v>-0.375</v>
      </c>
      <c r="F16">
        <v>1</v>
      </c>
      <c r="G16">
        <v>1</v>
      </c>
      <c r="H16">
        <f>(G16/$G$18)</f>
        <v>2.8571428571428571E-2</v>
      </c>
      <c r="I16">
        <f t="shared" ref="I16:I17" si="8">LOG(H16,2)*H16</f>
        <v>-0.14655094334128474</v>
      </c>
    </row>
    <row r="17" spans="1:9">
      <c r="A17">
        <v>2</v>
      </c>
      <c r="B17">
        <v>2</v>
      </c>
      <c r="C17">
        <f t="shared" ref="C17:C23" si="9">(B17/$B$24)</f>
        <v>0.125</v>
      </c>
      <c r="D17">
        <f t="shared" si="7"/>
        <v>-0.375</v>
      </c>
      <c r="F17">
        <v>2</v>
      </c>
      <c r="G17">
        <v>34</v>
      </c>
      <c r="H17">
        <f>(G17/$G$18)</f>
        <v>0.97142857142857142</v>
      </c>
      <c r="I17">
        <f t="shared" si="8"/>
        <v>-4.0625313531923425E-2</v>
      </c>
    </row>
    <row r="18" spans="1:9">
      <c r="A18">
        <v>3</v>
      </c>
      <c r="B18">
        <v>2</v>
      </c>
      <c r="C18">
        <f t="shared" si="9"/>
        <v>0.125</v>
      </c>
      <c r="D18">
        <f t="shared" si="7"/>
        <v>-0.375</v>
      </c>
      <c r="G18" s="3">
        <f>SUM(G16:G17)</f>
        <v>35</v>
      </c>
      <c r="H18">
        <f>SUM(H16:H17)</f>
        <v>1</v>
      </c>
      <c r="I18">
        <f>SUM(I16:I17)</f>
        <v>-0.18717625687320816</v>
      </c>
    </row>
    <row r="19" spans="1:9">
      <c r="A19">
        <v>4</v>
      </c>
      <c r="B19">
        <v>2</v>
      </c>
      <c r="C19">
        <f t="shared" si="9"/>
        <v>0.125</v>
      </c>
      <c r="D19">
        <f t="shared" si="7"/>
        <v>-0.375</v>
      </c>
    </row>
    <row r="20" spans="1:9">
      <c r="A20">
        <v>5</v>
      </c>
      <c r="B20">
        <v>2</v>
      </c>
      <c r="C20">
        <f t="shared" si="9"/>
        <v>0.125</v>
      </c>
      <c r="D20">
        <f t="shared" si="7"/>
        <v>-0.375</v>
      </c>
    </row>
    <row r="21" spans="1:9">
      <c r="A21">
        <v>6</v>
      </c>
      <c r="B21">
        <v>2</v>
      </c>
      <c r="C21">
        <f t="shared" si="9"/>
        <v>0.125</v>
      </c>
      <c r="D21">
        <f t="shared" si="7"/>
        <v>-0.375</v>
      </c>
      <c r="F21">
        <v>1</v>
      </c>
      <c r="G21">
        <v>1</v>
      </c>
      <c r="H21">
        <f>(G21/$G$25)</f>
        <v>6.25E-2</v>
      </c>
      <c r="I21">
        <f t="shared" ref="I21:I24" si="10">LOG(H21,2)*H21</f>
        <v>-0.25</v>
      </c>
    </row>
    <row r="22" spans="1:9">
      <c r="A22">
        <v>7</v>
      </c>
      <c r="B22">
        <v>2</v>
      </c>
      <c r="C22">
        <f t="shared" si="9"/>
        <v>0.125</v>
      </c>
      <c r="D22">
        <f t="shared" si="7"/>
        <v>-0.375</v>
      </c>
      <c r="F22">
        <v>2</v>
      </c>
      <c r="G22">
        <v>5</v>
      </c>
      <c r="H22">
        <f t="shared" ref="H22:H24" si="11">(G22/$G$25)</f>
        <v>0.3125</v>
      </c>
      <c r="I22">
        <f t="shared" si="10"/>
        <v>-0.52439747034769935</v>
      </c>
    </row>
    <row r="23" spans="1:9">
      <c r="A23">
        <v>8</v>
      </c>
      <c r="B23">
        <v>2</v>
      </c>
      <c r="C23">
        <f t="shared" si="9"/>
        <v>0.125</v>
      </c>
      <c r="D23">
        <f t="shared" si="7"/>
        <v>-0.375</v>
      </c>
      <c r="F23">
        <v>3</v>
      </c>
      <c r="G23">
        <v>2</v>
      </c>
      <c r="H23">
        <f t="shared" si="11"/>
        <v>0.125</v>
      </c>
      <c r="I23">
        <f t="shared" si="10"/>
        <v>-0.375</v>
      </c>
    </row>
    <row r="24" spans="1:9">
      <c r="B24" s="3">
        <f>SUM(B16:B23)</f>
        <v>16</v>
      </c>
      <c r="C24">
        <f>SUM(C16:C23)</f>
        <v>1</v>
      </c>
      <c r="D24">
        <f>SUM(D16:D23)</f>
        <v>-3</v>
      </c>
      <c r="F24">
        <v>4</v>
      </c>
      <c r="G24">
        <v>8</v>
      </c>
      <c r="H24">
        <f t="shared" si="11"/>
        <v>0.5</v>
      </c>
      <c r="I24">
        <f t="shared" si="10"/>
        <v>-0.5</v>
      </c>
    </row>
    <row r="25" spans="1:9">
      <c r="G25" s="3">
        <f>SUM(G21:G24)</f>
        <v>16</v>
      </c>
      <c r="H25">
        <f>SUM(H21:H24)</f>
        <v>1</v>
      </c>
      <c r="I25">
        <f>SUM(I21:I24)</f>
        <v>-1.6493974703476995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Entropy Calculation</vt:lpstr>
      <vt:lpstr>Student Entropy Calculator</vt:lpstr>
      <vt:lpstr>Cardinality and Entropy</vt:lpstr>
      <vt:lpstr>An Example from Charles</vt:lpstr>
    </vt:vector>
  </TitlesOfParts>
  <Company>Carleton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London</dc:creator>
  <cp:lastModifiedBy>Justin London</cp:lastModifiedBy>
  <dcterms:created xsi:type="dcterms:W3CDTF">2016-01-25T01:54:41Z</dcterms:created>
  <dcterms:modified xsi:type="dcterms:W3CDTF">2017-10-30T20:46:40Z</dcterms:modified>
</cp:coreProperties>
</file>